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- Jefatura de Contabilidad de Ingresos\8.- informes\3.- informes trimestrales y Cuenta Publica\2023\PRIMER TRIMESTRE\"/>
    </mc:Choice>
  </mc:AlternateContent>
  <bookViews>
    <workbookView xWindow="0" yWindow="0" windowWidth="20496" windowHeight="7908" tabRatio="500"/>
  </bookViews>
  <sheets>
    <sheet name="EAIFF" sheetId="3" r:id="rId1"/>
  </sheets>
  <definedNames>
    <definedName name="_xlnm.Print_Area" localSheetId="0">EAIFF!$B$1:$K$40</definedName>
  </definedNames>
  <calcPr calcId="152511"/>
</workbook>
</file>

<file path=xl/calcChain.xml><?xml version="1.0" encoding="utf-8"?>
<calcChain xmlns="http://schemas.openxmlformats.org/spreadsheetml/2006/main">
  <c r="H30" i="3" l="1"/>
  <c r="F30" i="3" l="1"/>
  <c r="E11" i="3"/>
  <c r="F18" i="3" l="1"/>
  <c r="G17" i="3" l="1"/>
  <c r="I27" i="3" l="1"/>
  <c r="H27" i="3"/>
  <c r="F27" i="3" l="1"/>
  <c r="H11" i="3" l="1"/>
  <c r="J28" i="3" l="1"/>
  <c r="G28" i="3"/>
  <c r="G27" i="3" s="1"/>
  <c r="J27" i="3" l="1"/>
  <c r="G12" i="3"/>
  <c r="G15" i="3" l="1"/>
  <c r="G14" i="3"/>
  <c r="F11" i="3"/>
  <c r="J21" i="3" l="1"/>
  <c r="I11" i="3"/>
  <c r="E30" i="3"/>
  <c r="J24" i="3"/>
  <c r="J18" i="3"/>
  <c r="G18" i="3"/>
  <c r="J17" i="3"/>
  <c r="J16" i="3"/>
  <c r="G16" i="3"/>
  <c r="J15" i="3"/>
  <c r="J14" i="3"/>
  <c r="J12" i="3"/>
  <c r="G11" i="3" l="1"/>
  <c r="I30" i="3"/>
  <c r="J11" i="3"/>
  <c r="J30" i="3" s="1"/>
  <c r="G30" i="3" l="1"/>
</calcChain>
</file>

<file path=xl/sharedStrings.xml><?xml version="1.0" encoding="utf-8"?>
<sst xmlns="http://schemas.openxmlformats.org/spreadsheetml/2006/main" count="42" uniqueCount="38">
  <si>
    <t>GOBIERNO DEL ESTADO DE MICHOACAN DE OCAMPO</t>
  </si>
  <si>
    <t xml:space="preserve">
ESTADO ANALITICO DE INGRESOS POR FUENTE DE FINANCIAMIENTO</t>
  </si>
  <si>
    <t>TOTAL</t>
  </si>
  <si>
    <t>IMPUESTOS</t>
  </si>
  <si>
    <t>CUOTAS Y APORTACIONES DE SEGURIDAD SOCIAL</t>
  </si>
  <si>
    <t>PRODUCTOS</t>
  </si>
  <si>
    <t>APROVECHAMIENTOS</t>
  </si>
  <si>
    <t>PARTICIPACIONES, APORTACIONES, CONVENIOS, INCENTIVOS DERIVADOS DE LA COLABORACION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</si>
  <si>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</si>
  <si>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CONTRIBUCIONES DE MEJORAS</t>
  </si>
  <si>
    <t>DERECHOS</t>
  </si>
  <si>
    <t>TRANSFERENCIAS, ASIGNACIONES, SUBSIDIOS Y SUBVENCIONES Y PENSIONES Y JUBILACIONES</t>
  </si>
  <si>
    <t>INGRESOS POR VENTA DE BIENES, PRESTACION DE SERVICIOS Y OTROS INGRESOS</t>
  </si>
  <si>
    <t>INGRESOS EXCEDENTES</t>
  </si>
  <si>
    <t>INGRESOS</t>
  </si>
  <si>
    <t>DIFERENCIA</t>
  </si>
  <si>
    <t>ESTADO ANALITICO DE INGRESOS POR FUENTE DE FINANCIAMIENTO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</si>
  <si>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</si>
  <si>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</si>
  <si>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</si>
  <si>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</si>
  <si>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</si>
  <si>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</si>
  <si>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</si>
  <si>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INGRESOS DERIVADOS DE FINANCIAMIENTOS</t>
  </si>
  <si>
    <t>ESTADO  ANALITICO DE INGRESOS</t>
  </si>
  <si>
    <t xml:space="preserve"> ( pesos )</t>
  </si>
  <si>
    <t>L.A.E. LUIS NAVARRO GARCÍA
SECRETARIO DE FINANZAS Y ADMINISTRACIÓN</t>
  </si>
  <si>
    <t>SECRETARIO DE FINANZAS Y ADMINISTRACIÓN</t>
  </si>
  <si>
    <t>AMPLIACIONES Y REDUCCIONES</t>
  </si>
  <si>
    <t>MODIFICADO</t>
  </si>
  <si>
    <t xml:space="preserve"> DEVENGADO</t>
  </si>
  <si>
    <t xml:space="preserve"> RECAUDADO</t>
  </si>
  <si>
    <t xml:space="preserve"> ESTIMADO</t>
  </si>
  <si>
    <t>DR. GUSTAVO OBLEA ROSALES</t>
  </si>
  <si>
    <t>DIRECTOR DE CONTABILIDAD GUBERNAMENTAL</t>
  </si>
  <si>
    <t>DEL  1o.  ENERO  AL  31  DE MARZO DEL  AÑO  2023</t>
  </si>
  <si>
    <t>Morelia, Michoacán, 12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</si>
</sst>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92">
    <xf numFmtId="0" fontId="0" fillId="0" borderId="0" xfId="0">
      <alignment vertical="top"/>
    </xf>
    <xf numFmtId="43" fontId="0" fillId="0" borderId="0" xfId="0" applyNumberFormat="1">
      <alignment vertical="top"/>
    </xf>
    <xf numFmtId="0" fontId="2" fillId="0" borderId="0" xfId="0" applyFont="1" applyAlignment="1">
      <alignment vertical="top" wrapText="1" readingOrder="1"/>
    </xf>
    <xf numFmtId="0" fontId="2" fillId="0" borderId="0" xfId="0" applyFont="1" applyBorder="1" applyAlignment="1">
      <alignment vertical="top"/>
    </xf>
    <xf numFmtId="0" fontId="0" fillId="0" borderId="0" xfId="0" applyBorder="1">
      <alignment vertical="top"/>
    </xf>
    <xf numFmtId="0" fontId="3" fillId="0" borderId="0" xfId="0" applyFont="1" applyAlignment="1">
      <alignment vertical="top" wrapText="1" readingOrder="1"/>
    </xf>
    <xf numFmtId="43" fontId="2" fillId="0" borderId="0" xfId="0" applyNumberFormat="1" applyFont="1" applyBorder="1" applyAlignment="1">
      <alignment vertical="top"/>
    </xf>
    <xf numFmtId="43" fontId="2" fillId="0" borderId="0" xfId="0" applyNumberFormat="1" applyFont="1" applyAlignment="1">
      <alignment vertical="top" wrapText="1" readingOrder="1"/>
    </xf>
    <xf numFmtId="0" fontId="0" fillId="0" borderId="0" xfId="0" applyFill="1">
      <alignment vertical="top"/>
    </xf>
    <xf numFmtId="4" fontId="0" fillId="0" borderId="0" xfId="0" applyNumberFormat="1">
      <alignment vertical="top"/>
    </xf>
    <xf numFmtId="43" fontId="0" fillId="0" borderId="0" xfId="0" applyNumberFormat="1" applyBorder="1">
      <alignment vertical="top"/>
    </xf>
    <xf numFmtId="43" fontId="9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 applyAlignment="1">
      <alignment vertical="top" wrapText="1" readingOrder="1"/>
    </xf>
    <xf numFmtId="43" fontId="0" fillId="0" borderId="0" xfId="1" applyFont="1" applyFill="1">
      <alignment vertical="top"/>
    </xf>
    <xf numFmtId="43" fontId="0" fillId="0" borderId="0" xfId="1" applyFont="1" applyFill="1" applyAlignment="1">
      <alignment vertical="top"/>
    </xf>
    <xf numFmtId="0" fontId="0" fillId="0" borderId="0" xfId="0" applyFill="1" applyBorder="1">
      <alignment vertical="top"/>
    </xf>
    <xf numFmtId="43" fontId="0" fillId="0" borderId="0" xfId="0" applyNumberFormat="1" applyFill="1" applyBorder="1">
      <alignment vertical="top"/>
    </xf>
    <xf numFmtId="43" fontId="0" fillId="0" borderId="0" xfId="0" applyNumberFormat="1" applyFill="1">
      <alignment vertical="top"/>
    </xf>
    <xf numFmtId="43" fontId="1" fillId="0" borderId="0" xfId="0" applyNumberFormat="1" applyFont="1" applyFill="1">
      <alignment vertical="top"/>
    </xf>
    <xf numFmtId="0" fontId="3" fillId="0" borderId="0" xfId="0" applyFont="1" applyFill="1" applyAlignment="1">
      <alignment vertical="top" wrapText="1" readingOrder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 readingOrder="1"/>
    </xf>
    <xf numFmtId="0" fontId="4" fillId="0" borderId="0" xfId="0" applyFont="1">
      <alignment vertical="top"/>
    </xf>
    <xf numFmtId="4" fontId="0" fillId="0" borderId="0" xfId="0" applyNumberFormat="1" applyFill="1">
      <alignment vertical="top"/>
    </xf>
    <xf numFmtId="0" fontId="0" fillId="0" borderId="0" xfId="0" applyAlignment="1"/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readingOrder="1"/>
    </xf>
    <xf numFmtId="0" fontId="0" fillId="0" borderId="8" xfId="0" applyBorder="1">
      <alignment vertical="top"/>
    </xf>
    <xf numFmtId="4" fontId="5" fillId="2" borderId="0" xfId="1" applyNumberFormat="1" applyFont="1" applyFill="1" applyBorder="1" applyAlignment="1">
      <alignment vertical="center" readingOrder="1"/>
    </xf>
    <xf numFmtId="164" fontId="5" fillId="2" borderId="5" xfId="0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15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horizontal="right" vertical="center"/>
    </xf>
    <xf numFmtId="4" fontId="15" fillId="2" borderId="5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49" fontId="10" fillId="3" borderId="4" xfId="0" applyNumberFormat="1" applyFont="1" applyFill="1" applyBorder="1" applyAlignment="1">
      <alignment horizontal="center" vertical="center" wrapText="1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14" fillId="4" borderId="0" xfId="0" applyFont="1" applyFill="1" applyBorder="1" applyAlignment="1">
      <alignment horizontal="left" vertical="center"/>
    </xf>
    <xf numFmtId="4" fontId="14" fillId="4" borderId="0" xfId="0" applyNumberFormat="1" applyFont="1" applyFill="1" applyBorder="1" applyAlignment="1">
      <alignment vertical="center"/>
    </xf>
    <xf numFmtId="164" fontId="14" fillId="4" borderId="16" xfId="1" applyNumberFormat="1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top"/>
    </xf>
    <xf numFmtId="4" fontId="14" fillId="4" borderId="16" xfId="1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horizontal="left" vertical="center" wrapText="1"/>
    </xf>
    <xf numFmtId="164" fontId="14" fillId="4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4" fontId="18" fillId="2" borderId="0" xfId="0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vertical="center" readingOrder="1"/>
    </xf>
    <xf numFmtId="4" fontId="18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7" xfId="0" applyNumberFormat="1" applyFont="1" applyFill="1" applyBorder="1" applyAlignment="1">
      <alignment horizontal="center" vertical="center"/>
    </xf>
    <xf numFmtId="43" fontId="16" fillId="4" borderId="7" xfId="0" applyNumberFormat="1" applyFont="1" applyFill="1" applyBorder="1" applyAlignment="1">
      <alignment horizontal="center" vertical="center"/>
    </xf>
    <xf numFmtId="43" fontId="16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15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14" xfId="0" applyFont="1" applyFill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0" fontId="11" fillId="3" borderId="7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43" fontId="5" fillId="2" borderId="6" xfId="1" applyFont="1" applyFill="1" applyBorder="1" applyAlignment="1">
      <alignment horizontal="left" vertical="center" wrapText="1" readingOrder="1"/>
    </xf>
    <xf numFmtId="43" fontId="5" fillId="2" borderId="0" xfId="1" applyFont="1" applyFill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46733</xdr:colOff>
      <xdr:row>1</xdr:row>
      <xdr:rowOff>19050</xdr:rowOff>
    </xdr:from>
    <xdr:to>
      <xdr:col>3</xdr:col>
      <xdr:colOff>712470</xdr:colOff>
      <xdr:row>5</xdr:row>
      <xdr:rowOff>16011</xdr:rowOff>
    </xdr:to>
    <xdr:pic>
      <xdr:nvPicPr>
        <xdr:cNvPr id="67680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33" y="148590"/>
          <a:ext cx="665737" cy="62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topLeftCell="A19" zoomScaleNormal="100" workbookViewId="0">
      <selection activeCell="H31" sqref="H31:I31"/>
    </sheetView>
  </sheetViews>
  <sheetFormatPr baseColWidth="10" defaultRowHeight="13.2" x14ac:dyDescent="0.25"/>
  <cols>
    <col min="1" max="1" width="10.44140625" customWidth="1"/>
    <col min="2" max="2" width="1.88671875" customWidth="1"/>
    <col min="3" max="3" width="2.109375" customWidth="1"/>
    <col min="4" max="4" width="52.33203125" customWidth="1"/>
    <col min="5" max="5" width="17.6640625" customWidth="1"/>
    <col min="6" max="6" width="18.6640625" customWidth="1"/>
    <col min="7" max="7" width="16.33203125" customWidth="1"/>
    <col min="8" max="8" width="16.44140625" customWidth="1"/>
    <col min="9" max="9" width="15.6640625" customWidth="1"/>
    <col min="10" max="10" width="17.33203125" customWidth="1"/>
    <col min="11" max="11" width="1.109375" style="8" customWidth="1"/>
    <col min="12" max="12" width="18.5546875" style="8" bestFit="1" customWidth="1"/>
    <col min="13" max="13" width="11.44140625" style="8"/>
  </cols>
  <sheetData>
    <row r="1" spans="3:12" ht="10.5" customHeight="1" x14ac:dyDescent="0.25"/>
    <row r="2" spans="3:12" s="24" customFormat="1" ht="15.75" customHeight="1" x14ac:dyDescent="0.3">
      <c r="C2" s="68" t="s">
        <v>0</v>
      </c>
      <c r="D2" s="68"/>
      <c r="E2" s="68"/>
      <c r="F2" s="68"/>
      <c r="G2" s="68"/>
      <c r="H2" s="68"/>
      <c r="I2" s="68"/>
      <c r="J2" s="68"/>
    </row>
    <row r="3" spans="3:12" s="24" customFormat="1" ht="13.8" x14ac:dyDescent="0.25">
      <c r="C3" s="69" t="s">
        <v>25</v>
      </c>
      <c r="D3" s="69"/>
      <c r="E3" s="69"/>
      <c r="F3" s="69"/>
      <c r="G3" s="69"/>
      <c r="H3" s="69"/>
      <c r="I3" s="69"/>
      <c r="J3" s="69"/>
    </row>
    <row r="4" spans="3:12" s="24" customFormat="1" ht="12.75" customHeight="1" x14ac:dyDescent="0.25">
      <c r="C4" s="70" t="s">
        <v>36</v>
      </c>
      <c r="D4" s="70"/>
      <c r="E4" s="70"/>
      <c r="F4" s="70"/>
      <c r="G4" s="70"/>
      <c r="H4" s="70"/>
      <c r="I4" s="70"/>
      <c r="J4" s="70"/>
    </row>
    <row r="5" spans="3:12" s="24" customFormat="1" ht="7.5" customHeight="1" x14ac:dyDescent="0.25">
      <c r="C5" s="71"/>
      <c r="D5" s="71"/>
      <c r="E5" s="71"/>
      <c r="F5" s="71"/>
      <c r="G5" s="71"/>
      <c r="H5" s="71"/>
      <c r="I5" s="71"/>
      <c r="J5" s="71"/>
    </row>
    <row r="6" spans="3:12" s="24" customFormat="1" x14ac:dyDescent="0.25">
      <c r="C6" s="72" t="s">
        <v>26</v>
      </c>
      <c r="D6" s="72"/>
      <c r="E6" s="72"/>
      <c r="F6" s="72"/>
      <c r="G6" s="72"/>
      <c r="H6" s="72"/>
      <c r="I6" s="72"/>
      <c r="J6" s="72"/>
    </row>
    <row r="7" spans="3:12" s="24" customFormat="1" ht="6.75" customHeight="1" x14ac:dyDescent="0.25">
      <c r="C7" s="25"/>
      <c r="D7" s="25"/>
      <c r="E7" s="26"/>
      <c r="F7" s="26"/>
      <c r="G7" s="26"/>
      <c r="H7" s="26"/>
      <c r="I7" s="26"/>
      <c r="J7" s="26"/>
    </row>
    <row r="8" spans="3:12" ht="16.5" customHeight="1" x14ac:dyDescent="0.25">
      <c r="C8" s="80" t="s">
        <v>16</v>
      </c>
      <c r="D8" s="81"/>
      <c r="E8" s="86" t="s">
        <v>14</v>
      </c>
      <c r="F8" s="87"/>
      <c r="G8" s="87"/>
      <c r="H8" s="87"/>
      <c r="I8" s="87"/>
      <c r="J8" s="88"/>
    </row>
    <row r="9" spans="3:12" ht="27" customHeight="1" x14ac:dyDescent="0.25">
      <c r="C9" s="82" t="s">
        <v>1</v>
      </c>
      <c r="D9" s="83"/>
      <c r="E9" s="50" t="s">
        <v>33</v>
      </c>
      <c r="F9" s="50" t="s">
        <v>29</v>
      </c>
      <c r="G9" s="50" t="s">
        <v>30</v>
      </c>
      <c r="H9" s="50" t="s">
        <v>31</v>
      </c>
      <c r="I9" s="50" t="s">
        <v>32</v>
      </c>
      <c r="J9" s="50" t="s">
        <v>15</v>
      </c>
    </row>
    <row r="10" spans="3:12" x14ac:dyDescent="0.25">
      <c r="C10" s="84"/>
      <c r="D10" s="85"/>
      <c r="E10" s="51" t="s">
        <v>17</v>
      </c>
      <c r="F10" s="52" t="s">
        <v>18</v>
      </c>
      <c r="G10" s="53" t="s">
        <v>19</v>
      </c>
      <c r="H10" s="52" t="s">
        <v>20</v>
      </c>
      <c r="I10" s="52" t="s">
        <v>21</v>
      </c>
      <c r="J10" s="53" t="s">
        <v>22</v>
      </c>
    </row>
    <row r="11" spans="3:12" ht="28.5" customHeight="1" x14ac:dyDescent="0.25">
      <c r="C11" s="73" t="s">
        <v>23</v>
      </c>
      <c r="D11" s="74"/>
      <c r="E11" s="37">
        <f>+E12+E13+E14+E15+E16+E17+E18</f>
        <v>91102266216</v>
      </c>
      <c r="F11" s="37">
        <f>+F12+F13+F14+F15+F16+F17+F18</f>
        <v>857530867.90999997</v>
      </c>
      <c r="G11" s="37">
        <f t="shared" ref="G11:I11" si="0">+G12+G13+G14+G15+G16+G17+G18</f>
        <v>91959797083.910004</v>
      </c>
      <c r="H11" s="37">
        <f>+H12+H13+H14+H15+H16+H17+H18</f>
        <v>24612316320.610001</v>
      </c>
      <c r="I11" s="37">
        <f t="shared" si="0"/>
        <v>24612316320.610001</v>
      </c>
      <c r="J11" s="31">
        <f>+I11-E11</f>
        <v>-66489949895.389999</v>
      </c>
      <c r="L11" s="23"/>
    </row>
    <row r="12" spans="3:12" ht="16.5" customHeight="1" x14ac:dyDescent="0.25">
      <c r="C12" s="57"/>
      <c r="D12" s="54" t="s">
        <v>3</v>
      </c>
      <c r="E12" s="55">
        <v>2631537499</v>
      </c>
      <c r="F12" s="55">
        <v>0</v>
      </c>
      <c r="G12" s="55">
        <f>+E12+F12</f>
        <v>2631537499</v>
      </c>
      <c r="H12" s="55">
        <v>709583887.26999998</v>
      </c>
      <c r="I12" s="55">
        <v>709583887.26999998</v>
      </c>
      <c r="J12" s="56">
        <f>+I12-E12</f>
        <v>-1921953611.73</v>
      </c>
    </row>
    <row r="13" spans="3:12" x14ac:dyDescent="0.25">
      <c r="C13" s="38"/>
      <c r="D13" s="39" t="s">
        <v>4</v>
      </c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2">
        <v>0</v>
      </c>
    </row>
    <row r="14" spans="3:12" ht="18.75" customHeight="1" x14ac:dyDescent="0.25">
      <c r="C14" s="57"/>
      <c r="D14" s="54" t="s">
        <v>9</v>
      </c>
      <c r="E14" s="55">
        <v>0</v>
      </c>
      <c r="F14" s="55">
        <v>0</v>
      </c>
      <c r="G14" s="55">
        <f>+E14+F14</f>
        <v>0</v>
      </c>
      <c r="H14" s="55">
        <v>268428.21000000002</v>
      </c>
      <c r="I14" s="55">
        <v>268428.21000000002</v>
      </c>
      <c r="J14" s="56">
        <f>+I14-E14</f>
        <v>268428.21000000002</v>
      </c>
    </row>
    <row r="15" spans="3:12" ht="17.25" customHeight="1" x14ac:dyDescent="0.25">
      <c r="C15" s="38"/>
      <c r="D15" s="39" t="s">
        <v>10</v>
      </c>
      <c r="E15" s="41">
        <v>2569485751</v>
      </c>
      <c r="F15" s="62">
        <v>0</v>
      </c>
      <c r="G15" s="41">
        <f>+E15+F15</f>
        <v>2569485751</v>
      </c>
      <c r="H15" s="41">
        <v>996495180.60000002</v>
      </c>
      <c r="I15" s="41">
        <v>996495180.60000002</v>
      </c>
      <c r="J15" s="43">
        <f>+I15-E15</f>
        <v>-1572990570.4000001</v>
      </c>
      <c r="L15" s="13"/>
    </row>
    <row r="16" spans="3:12" ht="18" customHeight="1" x14ac:dyDescent="0.25">
      <c r="C16" s="57"/>
      <c r="D16" s="54" t="s">
        <v>5</v>
      </c>
      <c r="E16" s="55">
        <v>45526438</v>
      </c>
      <c r="F16" s="55">
        <v>263624.93</v>
      </c>
      <c r="G16" s="55">
        <f>+E16+F16</f>
        <v>45790062.93</v>
      </c>
      <c r="H16" s="55">
        <v>381756121.17000002</v>
      </c>
      <c r="I16" s="55">
        <v>381756121.17000002</v>
      </c>
      <c r="J16" s="56">
        <f>+I16-E16</f>
        <v>336229683.17000002</v>
      </c>
      <c r="L16" s="13"/>
    </row>
    <row r="17" spans="1:14" ht="18.75" customHeight="1" x14ac:dyDescent="0.25">
      <c r="C17" s="38"/>
      <c r="D17" s="39" t="s">
        <v>6</v>
      </c>
      <c r="E17" s="41">
        <v>45118705</v>
      </c>
      <c r="F17" s="62">
        <v>19244</v>
      </c>
      <c r="G17" s="41">
        <f>+E17+F17</f>
        <v>45137949</v>
      </c>
      <c r="H17" s="41">
        <v>7475402.9199999999</v>
      </c>
      <c r="I17" s="41">
        <v>7475402.9199999999</v>
      </c>
      <c r="J17" s="43">
        <f>+I17-E17</f>
        <v>-37643302.079999998</v>
      </c>
      <c r="L17" s="17"/>
    </row>
    <row r="18" spans="1:14" ht="45" customHeight="1" x14ac:dyDescent="0.25">
      <c r="A18" s="8"/>
      <c r="B18" s="8"/>
      <c r="C18" s="57"/>
      <c r="D18" s="59" t="s">
        <v>7</v>
      </c>
      <c r="E18" s="55">
        <v>85810597823</v>
      </c>
      <c r="F18" s="55">
        <f>15556111+841691887.98</f>
        <v>857247998.98000002</v>
      </c>
      <c r="G18" s="55">
        <f>+E18+F18</f>
        <v>86667845821.979996</v>
      </c>
      <c r="H18" s="55">
        <v>22516737300.439999</v>
      </c>
      <c r="I18" s="55">
        <v>22516737300.439999</v>
      </c>
      <c r="J18" s="56">
        <f>+I18-E18</f>
        <v>-63293860522.559998</v>
      </c>
    </row>
    <row r="19" spans="1:14" ht="12" customHeight="1" x14ac:dyDescent="0.25">
      <c r="C19" s="32"/>
      <c r="D19" s="33" t="s">
        <v>11</v>
      </c>
      <c r="E19" s="64"/>
      <c r="F19" s="34">
        <v>0</v>
      </c>
      <c r="G19" s="35">
        <v>0</v>
      </c>
      <c r="H19" s="34">
        <v>0</v>
      </c>
      <c r="I19" s="34">
        <v>0</v>
      </c>
      <c r="J19" s="36">
        <v>0</v>
      </c>
      <c r="L19" s="13"/>
    </row>
    <row r="20" spans="1:14" x14ac:dyDescent="0.25">
      <c r="C20" s="57"/>
      <c r="D20" s="54"/>
      <c r="E20" s="55"/>
      <c r="F20" s="55"/>
      <c r="G20" s="55"/>
      <c r="H20" s="55"/>
      <c r="I20" s="55"/>
      <c r="J20" s="56"/>
      <c r="L20" s="13"/>
    </row>
    <row r="21" spans="1:14" ht="45" customHeight="1" x14ac:dyDescent="0.25">
      <c r="C21" s="89" t="s">
        <v>8</v>
      </c>
      <c r="D21" s="90"/>
      <c r="E21" s="63">
        <v>65095066</v>
      </c>
      <c r="F21" s="66">
        <v>0</v>
      </c>
      <c r="G21" s="61">
        <v>65095066</v>
      </c>
      <c r="H21" s="30">
        <v>11408363.23</v>
      </c>
      <c r="I21" s="30">
        <v>11408363.23</v>
      </c>
      <c r="J21" s="31">
        <f>+I21-E21</f>
        <v>-53686702.769999996</v>
      </c>
      <c r="L21" s="17"/>
    </row>
    <row r="22" spans="1:14" ht="16.5" customHeight="1" x14ac:dyDescent="0.25">
      <c r="C22" s="57"/>
      <c r="D22" s="54" t="s">
        <v>4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8">
        <v>0</v>
      </c>
    </row>
    <row r="23" spans="1:14" x14ac:dyDescent="0.25">
      <c r="C23" s="38"/>
      <c r="D23" s="39" t="s">
        <v>5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4">
        <v>0</v>
      </c>
    </row>
    <row r="24" spans="1:14" ht="21.6" customHeight="1" x14ac:dyDescent="0.25">
      <c r="C24" s="57"/>
      <c r="D24" s="59" t="s">
        <v>12</v>
      </c>
      <c r="E24" s="55">
        <v>65095066</v>
      </c>
      <c r="F24" s="55">
        <v>0</v>
      </c>
      <c r="G24" s="55">
        <v>65095066</v>
      </c>
      <c r="H24" s="55">
        <v>11408363.23</v>
      </c>
      <c r="I24" s="55">
        <v>11408363.23</v>
      </c>
      <c r="J24" s="56">
        <f>+I24-E24</f>
        <v>-53686702.769999996</v>
      </c>
    </row>
    <row r="25" spans="1:14" ht="27.75" customHeight="1" x14ac:dyDescent="0.25">
      <c r="C25" s="38"/>
      <c r="D25" s="45" t="s">
        <v>11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2">
        <v>0</v>
      </c>
    </row>
    <row r="26" spans="1:14" x14ac:dyDescent="0.25">
      <c r="C26" s="57"/>
      <c r="D26" s="54"/>
      <c r="E26" s="55"/>
      <c r="F26" s="55"/>
      <c r="G26" s="55"/>
      <c r="H26" s="55"/>
      <c r="I26" s="55"/>
      <c r="J26" s="56"/>
      <c r="L26" s="13"/>
    </row>
    <row r="27" spans="1:14" ht="12.75" customHeight="1" x14ac:dyDescent="0.25">
      <c r="A27" s="8"/>
      <c r="B27" s="8"/>
      <c r="C27" s="46" t="s">
        <v>24</v>
      </c>
      <c r="D27" s="47"/>
      <c r="E27" s="65">
        <v>0</v>
      </c>
      <c r="F27" s="61">
        <f>+F28</f>
        <v>4187600</v>
      </c>
      <c r="G27" s="37">
        <f>+G28</f>
        <v>4187600</v>
      </c>
      <c r="H27" s="37">
        <f>+H28</f>
        <v>4187600</v>
      </c>
      <c r="I27" s="37">
        <f>+I28</f>
        <v>4187600</v>
      </c>
      <c r="J27" s="31">
        <f>+I27-E27</f>
        <v>4187600</v>
      </c>
      <c r="L27" s="13"/>
    </row>
    <row r="28" spans="1:14" ht="17.25" customHeight="1" x14ac:dyDescent="0.25">
      <c r="C28" s="57"/>
      <c r="D28" s="54" t="s">
        <v>24</v>
      </c>
      <c r="E28" s="55">
        <v>0</v>
      </c>
      <c r="F28" s="60">
        <v>4187600</v>
      </c>
      <c r="G28" s="55">
        <f>+E28+F28</f>
        <v>4187600</v>
      </c>
      <c r="H28" s="55">
        <v>4187600</v>
      </c>
      <c r="I28" s="55">
        <v>4187600</v>
      </c>
      <c r="J28" s="56">
        <f>+E28-I28</f>
        <v>-4187600</v>
      </c>
      <c r="L28" s="14"/>
    </row>
    <row r="29" spans="1:14" x14ac:dyDescent="0.25">
      <c r="C29" s="38"/>
      <c r="D29" s="39"/>
      <c r="E29" s="48"/>
      <c r="F29" s="39"/>
      <c r="G29" s="37"/>
      <c r="H29" s="39"/>
      <c r="I29" s="39"/>
      <c r="J29" s="49"/>
      <c r="K29" s="15"/>
      <c r="L29" s="16"/>
      <c r="M29" s="15"/>
      <c r="N29" s="4"/>
    </row>
    <row r="30" spans="1:14" ht="20.25" customHeight="1" x14ac:dyDescent="0.25">
      <c r="C30" s="57"/>
      <c r="D30" s="54" t="s">
        <v>2</v>
      </c>
      <c r="E30" s="55">
        <f>E11+E21+E27</f>
        <v>91167361282</v>
      </c>
      <c r="F30" s="55">
        <f>F11+F21+F27</f>
        <v>861718467.90999997</v>
      </c>
      <c r="G30" s="55">
        <f>G11+G21+G27</f>
        <v>92029079749.910004</v>
      </c>
      <c r="H30" s="55">
        <f>H11+H21+H27</f>
        <v>24627912283.84</v>
      </c>
      <c r="I30" s="55">
        <f>I11+I21+I27</f>
        <v>24627912283.84</v>
      </c>
      <c r="J30" s="75">
        <f>+J27+J21+J11</f>
        <v>-66539448998.159996</v>
      </c>
      <c r="L30" s="17"/>
    </row>
    <row r="31" spans="1:14" ht="16.5" customHeight="1" x14ac:dyDescent="0.25">
      <c r="C31" s="22"/>
      <c r="D31" s="22"/>
      <c r="E31" s="22"/>
      <c r="F31" s="22"/>
      <c r="G31" s="22"/>
      <c r="H31" s="77" t="s">
        <v>13</v>
      </c>
      <c r="I31" s="78"/>
      <c r="J31" s="76"/>
      <c r="L31" s="17"/>
    </row>
    <row r="32" spans="1:14" x14ac:dyDescent="0.25">
      <c r="E32" s="1"/>
      <c r="F32" s="9"/>
      <c r="G32" s="1"/>
      <c r="H32" s="12"/>
    </row>
    <row r="33" spans="4:18" ht="12.75" customHeight="1" x14ac:dyDescent="0.25">
      <c r="E33" s="10"/>
      <c r="F33" s="4"/>
      <c r="G33" s="11"/>
      <c r="H33" s="79" t="s">
        <v>37</v>
      </c>
      <c r="I33" s="79"/>
      <c r="J33" s="79"/>
      <c r="K33" s="19"/>
      <c r="L33" s="18"/>
      <c r="M33" s="19"/>
      <c r="N33" s="5"/>
      <c r="O33" s="5"/>
      <c r="P33" s="5"/>
      <c r="Q33" s="5"/>
      <c r="R33" s="5"/>
    </row>
    <row r="34" spans="4:18" x14ac:dyDescent="0.25">
      <c r="E34" s="6"/>
      <c r="F34" s="3"/>
      <c r="G34" s="4"/>
      <c r="H34" s="1"/>
    </row>
    <row r="35" spans="4:18" x14ac:dyDescent="0.25">
      <c r="E35" s="7"/>
      <c r="F35" s="2"/>
      <c r="G35" s="4"/>
      <c r="H35" s="1"/>
    </row>
    <row r="36" spans="4:18" x14ac:dyDescent="0.25">
      <c r="H36" s="29"/>
      <c r="I36" s="29"/>
      <c r="J36" s="29"/>
      <c r="K36" s="15"/>
      <c r="L36" s="15"/>
      <c r="M36" s="15"/>
      <c r="N36" s="4"/>
      <c r="O36" s="4"/>
      <c r="P36" s="4"/>
    </row>
    <row r="37" spans="4:18" ht="12.75" customHeight="1" x14ac:dyDescent="0.25">
      <c r="D37" s="27" t="s">
        <v>27</v>
      </c>
      <c r="H37" s="91" t="s">
        <v>34</v>
      </c>
      <c r="I37" s="91"/>
      <c r="J37" s="91"/>
      <c r="K37" s="20"/>
      <c r="L37" s="20"/>
      <c r="M37" s="20"/>
      <c r="N37" s="4"/>
      <c r="O37" s="4"/>
      <c r="P37" s="4"/>
    </row>
    <row r="38" spans="4:18" ht="12.75" customHeight="1" x14ac:dyDescent="0.25">
      <c r="D38" s="28" t="s">
        <v>28</v>
      </c>
      <c r="H38" s="67" t="s">
        <v>35</v>
      </c>
      <c r="I38" s="67"/>
      <c r="J38" s="67"/>
      <c r="K38" s="21"/>
      <c r="L38" s="21"/>
      <c r="M38" s="21"/>
    </row>
    <row r="39" spans="4:18" x14ac:dyDescent="0.25">
      <c r="H39" s="67"/>
      <c r="I39" s="67"/>
      <c r="J39" s="67"/>
    </row>
    <row r="40" spans="4:18" ht="6" customHeight="1" x14ac:dyDescent="0.25"/>
  </sheetData>
  <mergeCells count="14">
    <mergeCell ref="H38:J39"/>
    <mergeCell ref="C2:J2"/>
    <mergeCell ref="C3:J3"/>
    <mergeCell ref="C4:J4"/>
    <mergeCell ref="C5:J5"/>
    <mergeCell ref="C6:J6"/>
    <mergeCell ref="C11:D11"/>
    <mergeCell ref="J30:J31"/>
    <mergeCell ref="H31:I31"/>
    <mergeCell ref="H33:J33"/>
    <mergeCell ref="C8:D10"/>
    <mergeCell ref="E8:J8"/>
    <mergeCell ref="C21:D21"/>
    <mergeCell ref="H37:J37"/>
  </mergeCells>
  <printOptions horizontalCentered="1"/>
  <pageMargins left="0" right="0" top="0.39370078740157483" bottom="0" header="0.31496062992125984" footer="0.31496062992125984"/>
  <pageSetup scale="80" orientation="landscape" r:id="rId1"/>
  <ignoredErrors>
    <ignoredError sqref="E10:I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EAIFF</vt:lpstr>
      <vt:lpstr>EAIFF!Área_de_impresión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pc</cp:lastModifiedBy>
  <cp:lastPrinted>2023-05-12T21:33:25Z</cp:lastPrinted>
  <dcterms:created xsi:type="dcterms:W3CDTF">2017-08-04T05:12:43Z</dcterms:created>
  <dcterms:modified xsi:type="dcterms:W3CDTF">2023-05-13T20:20:55Z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01734361CD07C3C85B968AA4B2781C480C131A4BF1DCCE0484255B1E26629C81B5BFF81AF9CC7D324BC4322DF59D9D32FD3A56BCA5F352EA310CEC1BA4B5D63E10CDEC28FAA1750BCAC94F4022A6DC80860FFBAD19DC1300534370127A135384B8B9CADE5081906448153226C44C77B8E90EA523C24AA8CDE0F4B8B7D20D832</vt:lpwstr>
  </property>
  <property fmtid="{D5CDD505-2E9C-101B-9397-08002B2CF9AE}" pid="3" name="Business Objects Context Information1">
    <vt:lpwstr>45CF9AB72C42A0982F989F99A78429ECE46FC234AEFF7DC568FE488D88B540E1401C3602A9FC62DA03BD2E14F622DA13553869144BF02D5F325C0D9A9EA2C418084DFA4349956A9A36A913E0F784C246F7AF47FB11CBBEEF01E662F073A4E49C383206818E25D6B14A226ACBDA405B20F8315A05B6E9E134131E786D5F4A136</vt:lpwstr>
  </property>
  <property fmtid="{D5CDD505-2E9C-101B-9397-08002B2CF9AE}" pid="4" name="Business Objects Context Information2">
    <vt:lpwstr>FDE70930B1A4027C1BCAC273C479FA3B394DF2BA346AC0042EDF8BF80D1300AC9A13D206621A59F51D46FCA2CFA9B6FBADE430EAF816C0E463ED613E1EE0CC5D0CF9B1C71D2AD2487A838D96D0327B8697156E64F756630BCC9E49C4482CE51136340FB50C80776B3D1BE255B090B8194D6974E923F035F636CDBBFA63BD4C4</vt:lpwstr>
  </property>
  <property fmtid="{D5CDD505-2E9C-101B-9397-08002B2CF9AE}" pid="5" name="Business Objects Context Information3">
    <vt:lpwstr>5AC09DA00EA7FA58F2D9DDE7812B3EC9BDA0CCFAEFC9313FE2F9A9DE3C21BEC0BFC0EDDE3339D936F9BB9300113713C95CFAD00809B16D5263E54D0636905FE33E66B29015F59935750E66815F9CE15A43E7500CBE91884DFA7F7D40F21AFB92DAFE5AA3AAEB703A979A5B24C9E9EE1A09C8F14458C7F3CAA76A7E24C3B6438</vt:lpwstr>
  </property>
  <property fmtid="{D5CDD505-2E9C-101B-9397-08002B2CF9AE}" pid="6" name="Business Objects Context Information4">
    <vt:lpwstr>D050E205B617A4B7949AF288AAB3122D8673656B8B4323977C35C76D1561BE4A7A253874BB238577064B8A13621A04003B24F9A35024777C45EC7CB105837BA2858D7DCA6239D2626278AD854C5DA899170D134DB44E0958515D062DEFBEEFE84EC053C77E4EF7FA106460C52B6BE66498554DECB17B6D28EC7CAEC3C86F353</vt:lpwstr>
  </property>
  <property fmtid="{D5CDD505-2E9C-101B-9397-08002B2CF9AE}" pid="7" name="Business Objects Context Information5">
    <vt:lpwstr>022E9915991A3832CB466570C4F6264499F7B771F248AA6266E39CE116B7C0352468104331A524F17BFECDCB4D04D6AE1F98A4583C7358EF1DB3CFC493ABBF10DC25AE38C9239B272603FA1E2E7B44692CC229F640CF02FAE9130CBE32C2F074E2EB0BC59EEB12F36DFBDF52F439E2F5CEA56E247943237477BDF15A147E081</vt:lpwstr>
  </property>
  <property fmtid="{D5CDD505-2E9C-101B-9397-08002B2CF9AE}" pid="8" name="Business Objects Context Information6">
    <vt:lpwstr>7B4C85D1F610300C3DC329604747DF6DD3ED014F20F149C65E4A0A91ABED50BD80F631FAC80F8823C8BDEA5A1952D245E69F93AD30931A90333CD1C8D9F492C8196D9954</vt:lpwstr>
  </property>
</Properties>
</file>